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6585" activeTab="0"/>
  </bookViews>
  <sheets>
    <sheet name="Форма расчета" sheetId="1" r:id="rId1"/>
    <sheet name="Описание" sheetId="2" r:id="rId2"/>
    <sheet name="Пример расчета" sheetId="3" r:id="rId3"/>
  </sheets>
  <definedNames>
    <definedName name="Res1">'Форма расчета'!$H$15</definedName>
    <definedName name="Res2">'Форма расчета'!$H$16</definedName>
  </definedNames>
  <calcPr fullCalcOnLoad="1"/>
</workbook>
</file>

<file path=xl/sharedStrings.xml><?xml version="1.0" encoding="utf-8"?>
<sst xmlns="http://schemas.openxmlformats.org/spreadsheetml/2006/main" count="178" uniqueCount="40">
  <si>
    <t>Свободные</t>
  </si>
  <si>
    <t>Вероятность</t>
  </si>
  <si>
    <t>Если расположение рук имеет значение:</t>
  </si>
  <si>
    <t>Если расположение рук не имеет значения:</t>
  </si>
  <si>
    <t>Масть</t>
  </si>
  <si>
    <t>1-я</t>
  </si>
  <si>
    <t>2-я</t>
  </si>
  <si>
    <t>3-я</t>
  </si>
  <si>
    <t>4-я</t>
  </si>
  <si>
    <t>Сочетаний</t>
  </si>
  <si>
    <t>Общее число вариантов:</t>
  </si>
  <si>
    <t>Особые</t>
  </si>
  <si>
    <t>Карт на руках</t>
  </si>
  <si>
    <t>Левая рука</t>
  </si>
  <si>
    <t>Правая рука</t>
  </si>
  <si>
    <t>Форма для расчета вероятностей распределения карт.</t>
  </si>
  <si>
    <t>Описание.</t>
  </si>
  <si>
    <t>Данная форма предназначена для упрощения расчета вероятностей четырехмастных распределений с учетом положения особых карт.</t>
  </si>
  <si>
    <t>Форма состоит из следующих полей и органов управления: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</si>
  <si>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Arial"/>
        <family val="2"/>
      </rPr>
      <t>Поля для ввода общего числа карт (особых и свободных) данных расчетных мастей на руках у вистующих. Не должно превышать 8 карт в каждой масти.</t>
    </r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</si>
  <si>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Arial"/>
        <family val="2"/>
      </rPr>
      <t>Число карт в остальных (свободных) мастях. Не вводится. Вычисляется из расчета, что количество карт во всех мастях на руках вистующих в сумме равно 20.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</si>
  <si>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Arial"/>
        <family val="2"/>
      </rPr>
      <t>Число «особых» карт на руке у левого вистующего в каждой из мастей. Т.е. число конкретных карт, номиналы и положение которых относительно других (свободных) карт важны. Например, если вычисляется вероятность нахождения третьей дамы на левой руке, то в графу 3 соответствующей масти записывается 1 – одна дама. Номиналы остальных карт в этой масти не существенны, поэтому их количественное распределение между руками вистующих записывается в графу свободных карт.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</si>
  <si>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Arial"/>
        <family val="2"/>
      </rPr>
      <t>Количество свободных карт в каждой из расчетных мастей на руке левого вистующего. Т.е. таких карт, номиналы и положение которых не важны.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</si>
  <si>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Arial"/>
        <family val="2"/>
      </rPr>
      <t>Число свободных карт остальных (свободных) мастей на руке вистующего. Не вводится. Вычисляется из расчета, что количество карт (особых и свободных) у него на руке в сумме равно 10.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</si>
  <si>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Arial"/>
        <family val="2"/>
      </rPr>
      <t>Число «особых» карт на руке у правого вистующего в каждой из мастей.</t>
    </r>
  </si>
  <si>
    <r>
      <t>7.</t>
    </r>
    <r>
      <rPr>
        <sz val="7"/>
        <rFont val="Times New Roman"/>
        <family val="1"/>
      </rPr>
      <t xml:space="preserve">      </t>
    </r>
    <r>
      <rPr>
        <sz val="12"/>
        <rFont val="Arial"/>
        <family val="2"/>
      </rPr>
      <t>Количество свободных карт в каждой из расчетных мастей на руке правого вистующего. Не вводятся. Рассчитываются исходя из общего числа карт в масти.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</si>
  <si>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Arial"/>
        <family val="2"/>
      </rPr>
      <t>Число сочетаний свободных карт в данном распределении масти.</t>
    </r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</si>
  <si>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Arial"/>
        <family val="2"/>
      </rPr>
      <t>Общее число вариантов данного распределения мастей. Равно произведению сочетаний свободных карт в каждой масти.</t>
    </r>
  </si>
  <si>
    <r>
      <t>10.</t>
    </r>
    <r>
      <rPr>
        <sz val="7"/>
        <rFont val="Times New Roman"/>
        <family val="1"/>
      </rPr>
      <t xml:space="preserve"> </t>
    </r>
    <r>
      <rPr>
        <sz val="12"/>
        <rFont val="Arial"/>
        <family val="2"/>
      </rPr>
      <t>Вероятность данного распределения мастей. Равно частному от деления общего количества вариантов на 184756 – число различных сочетаний карт по 10 из 20 на одной руке.</t>
    </r>
  </si>
  <si>
    <r>
      <t>11.</t>
    </r>
    <r>
      <rPr>
        <sz val="7"/>
        <rFont val="Times New Roman"/>
        <family val="1"/>
      </rPr>
      <t xml:space="preserve"> </t>
    </r>
    <r>
      <rPr>
        <sz val="12"/>
        <rFont val="Arial"/>
        <family val="2"/>
      </rPr>
      <t>Удвоенная вероятность данного распределения. Применяется в том случае, если не имеет значения, на какой из рук находится конкретный расклад. Например, при расчете расклада 4-0 не важно, на какой руке находится четверка, а на какой ренонс. Если расклад полностью симметричен (в каждой масти одинаковое количество как особых, так и свободных карт), то удвоение не производится.</t>
    </r>
  </si>
  <si>
    <r>
      <t>12.</t>
    </r>
    <r>
      <rPr>
        <sz val="7"/>
        <rFont val="Times New Roman"/>
        <family val="1"/>
      </rPr>
      <t xml:space="preserve"> </t>
    </r>
    <r>
      <rPr>
        <sz val="12"/>
        <rFont val="Arial"/>
        <family val="2"/>
      </rPr>
      <t>Кнопки копирования вычисленных вероятностей в буфер обмена. Копирование производится для неформатированных результатов в виде десятичных дробей с 15-ю значащими цифрами после точки.</t>
    </r>
  </si>
  <si>
    <t>Пример проведения расчета</t>
  </si>
  <si>
    <t>Предположим у играющего на первой руке следующий набор карт в руке {Т К В х х}{9 8 7}{Т (х)}{Т (х)}. Расчитаем вероятность взятия седьмой взятки за счет разложившегося козыря или выбивания третьей дамы сторонней тройкой.</t>
  </si>
  <si>
    <t>При разложившемся козыре седьмая взятка берется автоматически без учета особенностей расклада прочих мастей. Поэтому все три остальные масти можно отнести к свободной масти, состоящей из 17 карт. Вероятность посчитаем для двух любых козырей на одной руке и бланковом на второй, но затем учтем, что ее нужно удвоить для симметричного варианта рук.</t>
  </si>
  <si>
    <t>Теперь расчитаем вероятность того, что дама ляжет третьей, но ее удастся выбить - на этой же руке будет менее трех карт в масти нашей посторонки.</t>
  </si>
  <si>
    <t>Получаем суммарную вероятность взятия пятой взятки за счет расклада или выбития: 78,95%+0,86%+5,00%+8,57%=93,38%.</t>
  </si>
  <si>
    <t>Однако следует учесть, что если первой же фоской в посторонке не удастся выбить третью даму, то вистующие могут убить одного из бланковых тузов, если эта масть легла 6-0. Причем, т.к. убить могут любую масть, то поправочные вероятности надо брать дважды.</t>
  </si>
  <si>
    <t>Но если на руке с третьей дамой в масти нашей трехкарточной посторонки только бланковый туз или пара {Т К}, то передаться на другую руку для убития туза у вистующих уже не получится. Вероятности этого равны:</t>
  </si>
  <si>
    <t>Итого получаем уточненную вероятность с учетом возможного забоя одного из двух бланковых тузов: 93,38%-((0,01%-0,00%)+(0,06%-0,01%))*2=93,25%, чего достаточно для заказа семерной игры как в конвенции Сочи, так и в конвенции Питер.</t>
  </si>
  <si>
    <t>Итого получим 78,95% того, что возьмем 5 взяток в козыре благодаря раскладу.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</si>
</sst>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;;"/>
    <numFmt numFmtId="166" formatCode="0.00%;;"/>
    <numFmt numFmtId="167" formatCode="0;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13">
    <font>
      <sz val="10"/>
      <name val="Arial Cyr"/>
      <family val="0"/>
    </font>
    <font>
      <sz val="8"/>
      <name val="Arial Cyr"/>
      <family val="0"/>
    </font>
    <font>
      <sz val="2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i/>
      <sz val="12"/>
      <name val="Arial"/>
      <family val="2"/>
    </font>
    <font>
      <sz val="12"/>
      <name val="Arial"/>
      <family val="2"/>
    </font>
    <font>
      <sz val="7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6" borderId="12" xfId="0" applyFont="1" applyFill="1" applyBorder="1" applyAlignment="1" applyProtection="1">
      <alignment horizontal="center"/>
      <protection locked="0"/>
    </xf>
    <xf numFmtId="0" fontId="2" fillId="6" borderId="13" xfId="0" applyFont="1" applyFill="1" applyBorder="1" applyAlignment="1" applyProtection="1">
      <alignment horizontal="center"/>
      <protection locked="0"/>
    </xf>
    <xf numFmtId="167" fontId="2" fillId="4" borderId="14" xfId="0" applyNumberFormat="1" applyFont="1" applyFill="1" applyBorder="1" applyAlignment="1" applyProtection="1">
      <alignment horizontal="center"/>
      <protection/>
    </xf>
    <xf numFmtId="167" fontId="2" fillId="4" borderId="15" xfId="0" applyNumberFormat="1" applyFont="1" applyFill="1" applyBorder="1" applyAlignment="1" applyProtection="1">
      <alignment horizontal="center"/>
      <protection/>
    </xf>
    <xf numFmtId="167" fontId="2" fillId="4" borderId="7" xfId="0" applyNumberFormat="1" applyFont="1" applyFill="1" applyBorder="1" applyAlignment="1" applyProtection="1">
      <alignment horizontal="center"/>
      <protection/>
    </xf>
    <xf numFmtId="167" fontId="2" fillId="6" borderId="16" xfId="0" applyNumberFormat="1" applyFont="1" applyFill="1" applyBorder="1" applyAlignment="1" applyProtection="1">
      <alignment horizontal="center"/>
      <protection locked="0"/>
    </xf>
    <xf numFmtId="167" fontId="2" fillId="6" borderId="17" xfId="0" applyNumberFormat="1" applyFont="1" applyFill="1" applyBorder="1" applyAlignment="1" applyProtection="1">
      <alignment horizontal="center"/>
      <protection locked="0"/>
    </xf>
    <xf numFmtId="167" fontId="2" fillId="6" borderId="6" xfId="0" applyNumberFormat="1" applyFont="1" applyFill="1" applyBorder="1" applyAlignment="1" applyProtection="1">
      <alignment horizontal="center"/>
      <protection locked="0"/>
    </xf>
    <xf numFmtId="167" fontId="2" fillId="4" borderId="6" xfId="0" applyNumberFormat="1" applyFont="1" applyFill="1" applyBorder="1" applyAlignment="1" applyProtection="1">
      <alignment horizontal="center"/>
      <protection/>
    </xf>
    <xf numFmtId="10" fontId="2" fillId="5" borderId="8" xfId="19" applyNumberFormat="1" applyFont="1" applyFill="1" applyBorder="1" applyAlignment="1">
      <alignment horizontal="left"/>
    </xf>
    <xf numFmtId="166" fontId="2" fillId="5" borderId="18" xfId="19" applyNumberFormat="1" applyFont="1" applyFill="1" applyBorder="1" applyAlignment="1">
      <alignment horizontal="left"/>
    </xf>
    <xf numFmtId="0" fontId="2" fillId="4" borderId="19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 wrapText="1"/>
    </xf>
    <xf numFmtId="167" fontId="2" fillId="4" borderId="14" xfId="0" applyNumberFormat="1" applyFont="1" applyFill="1" applyBorder="1" applyAlignment="1" applyProtection="1">
      <alignment horizontal="center" vertical="justify" wrapText="1"/>
      <protection/>
    </xf>
    <xf numFmtId="167" fontId="2" fillId="4" borderId="15" xfId="0" applyNumberFormat="1" applyFont="1" applyFill="1" applyBorder="1" applyAlignment="1" applyProtection="1">
      <alignment horizontal="center" vertical="justify" wrapText="1"/>
      <protection/>
    </xf>
    <xf numFmtId="167" fontId="2" fillId="4" borderId="6" xfId="0" applyNumberFormat="1" applyFont="1" applyFill="1" applyBorder="1" applyAlignment="1" applyProtection="1">
      <alignment horizontal="center" vertical="justify" wrapText="1"/>
      <protection/>
    </xf>
    <xf numFmtId="167" fontId="2" fillId="4" borderId="7" xfId="0" applyNumberFormat="1" applyFont="1" applyFill="1" applyBorder="1" applyAlignment="1" applyProtection="1">
      <alignment horizontal="center" vertical="justify" wrapText="1"/>
      <protection/>
    </xf>
    <xf numFmtId="0" fontId="2" fillId="0" borderId="0" xfId="0" applyFont="1" applyAlignment="1" applyProtection="1">
      <alignment vertical="justify" wrapText="1"/>
      <protection/>
    </xf>
    <xf numFmtId="0" fontId="2" fillId="2" borderId="1" xfId="0" applyFont="1" applyFill="1" applyBorder="1" applyAlignment="1" applyProtection="1">
      <alignment horizontal="center" vertical="justify" wrapText="1"/>
      <protection/>
    </xf>
    <xf numFmtId="0" fontId="2" fillId="3" borderId="4" xfId="0" applyFont="1" applyFill="1" applyBorder="1" applyAlignment="1" applyProtection="1">
      <alignment horizontal="center" vertical="justify" wrapText="1"/>
      <protection/>
    </xf>
    <xf numFmtId="0" fontId="2" fillId="2" borderId="3" xfId="0" applyFont="1" applyFill="1" applyBorder="1" applyAlignment="1" applyProtection="1">
      <alignment horizontal="center" vertical="justify" wrapText="1"/>
      <protection/>
    </xf>
    <xf numFmtId="0" fontId="2" fillId="2" borderId="6" xfId="0" applyFont="1" applyFill="1" applyBorder="1" applyAlignment="1" applyProtection="1">
      <alignment horizontal="center" vertical="justify" wrapText="1"/>
      <protection/>
    </xf>
    <xf numFmtId="0" fontId="2" fillId="2" borderId="7" xfId="0" applyFont="1" applyFill="1" applyBorder="1" applyAlignment="1" applyProtection="1">
      <alignment horizontal="center" vertical="justify" wrapText="1"/>
      <protection/>
    </xf>
    <xf numFmtId="0" fontId="2" fillId="3" borderId="5" xfId="0" applyFont="1" applyFill="1" applyBorder="1" applyAlignment="1" applyProtection="1">
      <alignment horizontal="center" vertical="justify" wrapText="1"/>
      <protection/>
    </xf>
    <xf numFmtId="0" fontId="2" fillId="6" borderId="12" xfId="0" applyFont="1" applyFill="1" applyBorder="1" applyAlignment="1" applyProtection="1">
      <alignment horizontal="center" vertical="justify" wrapText="1"/>
      <protection/>
    </xf>
    <xf numFmtId="167" fontId="2" fillId="6" borderId="16" xfId="0" applyNumberFormat="1" applyFont="1" applyFill="1" applyBorder="1" applyAlignment="1" applyProtection="1">
      <alignment horizontal="center" vertical="justify" wrapText="1"/>
      <protection/>
    </xf>
    <xf numFmtId="0" fontId="2" fillId="4" borderId="8" xfId="0" applyFont="1" applyFill="1" applyBorder="1" applyAlignment="1" applyProtection="1">
      <alignment horizontal="center" vertical="justify" wrapText="1"/>
      <protection/>
    </xf>
    <xf numFmtId="0" fontId="2" fillId="2" borderId="2" xfId="0" applyFont="1" applyFill="1" applyBorder="1" applyAlignment="1" applyProtection="1">
      <alignment horizontal="center" vertical="justify" wrapText="1"/>
      <protection/>
    </xf>
    <xf numFmtId="0" fontId="2" fillId="6" borderId="13" xfId="0" applyFont="1" applyFill="1" applyBorder="1" applyAlignment="1" applyProtection="1">
      <alignment horizontal="center" vertical="justify" wrapText="1"/>
      <protection/>
    </xf>
    <xf numFmtId="167" fontId="2" fillId="6" borderId="17" xfId="0" applyNumberFormat="1" applyFont="1" applyFill="1" applyBorder="1" applyAlignment="1" applyProtection="1">
      <alignment horizontal="center" vertical="justify" wrapText="1"/>
      <protection/>
    </xf>
    <xf numFmtId="0" fontId="2" fillId="4" borderId="9" xfId="0" applyFont="1" applyFill="1" applyBorder="1" applyAlignment="1" applyProtection="1">
      <alignment horizontal="center" vertical="justify" wrapText="1"/>
      <protection/>
    </xf>
    <xf numFmtId="0" fontId="2" fillId="4" borderId="19" xfId="0" applyFont="1" applyFill="1" applyBorder="1" applyAlignment="1" applyProtection="1">
      <alignment horizontal="center" vertical="justify" wrapText="1"/>
      <protection/>
    </xf>
    <xf numFmtId="167" fontId="2" fillId="6" borderId="6" xfId="0" applyNumberFormat="1" applyFont="1" applyFill="1" applyBorder="1" applyAlignment="1" applyProtection="1">
      <alignment horizontal="center" vertical="justify" wrapText="1"/>
      <protection/>
    </xf>
    <xf numFmtId="0" fontId="2" fillId="4" borderId="10" xfId="0" applyFont="1" applyFill="1" applyBorder="1" applyAlignment="1" applyProtection="1">
      <alignment horizontal="center" vertical="justify" wrapText="1"/>
      <protection/>
    </xf>
    <xf numFmtId="0" fontId="2" fillId="5" borderId="11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left" vertical="justify" wrapText="1"/>
      <protection/>
    </xf>
    <xf numFmtId="10" fontId="2" fillId="5" borderId="8" xfId="19" applyNumberFormat="1" applyFont="1" applyFill="1" applyBorder="1" applyAlignment="1" applyProtection="1">
      <alignment horizontal="center" vertical="justify" wrapText="1"/>
      <protection/>
    </xf>
    <xf numFmtId="166" fontId="2" fillId="5" borderId="18" xfId="19" applyNumberFormat="1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vertical="justify" wrapText="1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justify" wrapText="1"/>
      <protection/>
    </xf>
    <xf numFmtId="0" fontId="2" fillId="3" borderId="30" xfId="0" applyFont="1" applyFill="1" applyBorder="1" applyAlignment="1" applyProtection="1">
      <alignment horizontal="center" vertical="justify" wrapText="1"/>
      <protection/>
    </xf>
    <xf numFmtId="0" fontId="2" fillId="3" borderId="31" xfId="0" applyFont="1" applyFill="1" applyBorder="1" applyAlignment="1" applyProtection="1">
      <alignment horizontal="center" vertical="justify" wrapText="1"/>
      <protection/>
    </xf>
    <xf numFmtId="0" fontId="2" fillId="3" borderId="32" xfId="0" applyFont="1" applyFill="1" applyBorder="1" applyAlignment="1" applyProtection="1">
      <alignment horizontal="center" vertical="justify" wrapText="1"/>
      <protection/>
    </xf>
    <xf numFmtId="0" fontId="2" fillId="3" borderId="24" xfId="0" applyFont="1" applyFill="1" applyBorder="1" applyAlignment="1" applyProtection="1">
      <alignment horizontal="center" vertical="justify" wrapText="1"/>
      <protection/>
    </xf>
    <xf numFmtId="0" fontId="2" fillId="3" borderId="25" xfId="0" applyFont="1" applyFill="1" applyBorder="1" applyAlignment="1" applyProtection="1">
      <alignment horizontal="center" vertical="justify" wrapText="1"/>
      <protection/>
    </xf>
    <xf numFmtId="0" fontId="2" fillId="3" borderId="26" xfId="0" applyFont="1" applyFill="1" applyBorder="1" applyAlignment="1" applyProtection="1">
      <alignment horizontal="center" vertical="justify" wrapText="1"/>
      <protection/>
    </xf>
    <xf numFmtId="0" fontId="2" fillId="3" borderId="27" xfId="0" applyFont="1" applyFill="1" applyBorder="1" applyAlignment="1" applyProtection="1">
      <alignment horizontal="center" vertical="justify" wrapText="1"/>
      <protection/>
    </xf>
    <xf numFmtId="0" fontId="2" fillId="3" borderId="20" xfId="0" applyFont="1" applyFill="1" applyBorder="1" applyAlignment="1" applyProtection="1">
      <alignment horizontal="center" vertical="justify" wrapText="1"/>
      <protection/>
    </xf>
    <xf numFmtId="0" fontId="2" fillId="3" borderId="21" xfId="0" applyFont="1" applyFill="1" applyBorder="1" applyAlignment="1" applyProtection="1">
      <alignment horizontal="center" vertical="justify" wrapText="1"/>
      <protection/>
    </xf>
    <xf numFmtId="0" fontId="2" fillId="3" borderId="22" xfId="0" applyFont="1" applyFill="1" applyBorder="1" applyAlignment="1" applyProtection="1">
      <alignment horizontal="center" vertical="justify" wrapText="1"/>
      <protection/>
    </xf>
    <xf numFmtId="0" fontId="2" fillId="3" borderId="23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left" vertical="justify" wrapText="1"/>
      <protection/>
    </xf>
    <xf numFmtId="0" fontId="2" fillId="2" borderId="28" xfId="0" applyFont="1" applyFill="1" applyBorder="1" applyAlignment="1" applyProtection="1">
      <alignment horizontal="center" vertical="justify" wrapText="1"/>
      <protection/>
    </xf>
    <xf numFmtId="0" fontId="2" fillId="2" borderId="5" xfId="0" applyFont="1" applyFill="1" applyBorder="1" applyAlignment="1" applyProtection="1">
      <alignment horizontal="center" vertical="justify" wrapText="1"/>
      <protection/>
    </xf>
    <xf numFmtId="0" fontId="2" fillId="2" borderId="1" xfId="0" applyFont="1" applyFill="1" applyBorder="1" applyAlignment="1" applyProtection="1">
      <alignment horizontal="center" vertical="justify" wrapText="1"/>
      <protection/>
    </xf>
    <xf numFmtId="0" fontId="2" fillId="2" borderId="16" xfId="0" applyFont="1" applyFill="1" applyBorder="1" applyAlignment="1" applyProtection="1">
      <alignment horizontal="center" vertical="justify" wrapText="1"/>
      <protection/>
    </xf>
    <xf numFmtId="0" fontId="2" fillId="2" borderId="14" xfId="0" applyFont="1" applyFill="1" applyBorder="1" applyAlignment="1" applyProtection="1">
      <alignment horizontal="center" vertical="justify" wrapText="1"/>
      <protection/>
    </xf>
    <xf numFmtId="0" fontId="9" fillId="0" borderId="0" xfId="0" applyFont="1" applyAlignment="1" applyProtection="1">
      <alignment horizontal="center" vertical="justify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</xdr:row>
      <xdr:rowOff>0</xdr:rowOff>
    </xdr:from>
    <xdr:to>
      <xdr:col>2</xdr:col>
      <xdr:colOff>9525</xdr:colOff>
      <xdr:row>10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800225"/>
          <a:ext cx="1161097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image" Target="../media/image2.png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8:H16"/>
  <sheetViews>
    <sheetView showGridLines="0" tabSelected="1" workbookViewId="0" topLeftCell="A1">
      <selection activeCell="C10" sqref="C10"/>
    </sheetView>
  </sheetViews>
  <sheetFormatPr defaultColWidth="9.00390625" defaultRowHeight="12.75" zeroHeight="1"/>
  <cols>
    <col min="1" max="1" width="10.25390625" style="1" customWidth="1"/>
    <col min="2" max="2" width="15.125" style="1" customWidth="1"/>
    <col min="3" max="3" width="15.25390625" style="1" customWidth="1"/>
    <col min="4" max="4" width="20.125" style="1" customWidth="1"/>
    <col min="5" max="5" width="25.25390625" style="1" customWidth="1"/>
    <col min="6" max="6" width="20.25390625" style="1" customWidth="1"/>
    <col min="7" max="7" width="25.625" style="1" customWidth="1"/>
    <col min="8" max="8" width="30.375" style="1" customWidth="1"/>
    <col min="9" max="9" width="15.75390625" style="1" customWidth="1"/>
    <col min="10" max="16384" width="23.25390625" style="1" hidden="1" customWidth="1"/>
  </cols>
  <sheetData>
    <row r="1" ht="25.5"/>
    <row r="2" ht="25.5"/>
    <row r="3" ht="25.5"/>
    <row r="4" ht="25.5"/>
    <row r="5" ht="25.5"/>
    <row r="6" ht="25.5"/>
    <row r="7" ht="26.25" thickBot="1"/>
    <row r="8" spans="2:8" ht="25.5">
      <c r="B8" s="74" t="s">
        <v>4</v>
      </c>
      <c r="C8" s="80" t="s">
        <v>12</v>
      </c>
      <c r="D8" s="67" t="s">
        <v>13</v>
      </c>
      <c r="E8" s="68"/>
      <c r="F8" s="68" t="s">
        <v>14</v>
      </c>
      <c r="G8" s="69"/>
      <c r="H8" s="5" t="s">
        <v>9</v>
      </c>
    </row>
    <row r="9" spans="2:8" ht="26.25" thickBot="1">
      <c r="B9" s="75"/>
      <c r="C9" s="81"/>
      <c r="D9" s="4" t="s">
        <v>11</v>
      </c>
      <c r="E9" s="7" t="s">
        <v>0</v>
      </c>
      <c r="F9" s="7" t="s">
        <v>11</v>
      </c>
      <c r="G9" s="8" t="s">
        <v>0</v>
      </c>
      <c r="H9" s="6" t="s">
        <v>1</v>
      </c>
    </row>
    <row r="10" spans="2:8" ht="25.5">
      <c r="B10" s="2" t="s">
        <v>5</v>
      </c>
      <c r="C10" s="13"/>
      <c r="D10" s="18"/>
      <c r="E10" s="18"/>
      <c r="F10" s="18"/>
      <c r="G10" s="15">
        <f>C10-D10-E10-F10</f>
        <v>0</v>
      </c>
      <c r="H10" s="9">
        <f>COMBIN(E10+G10,E10)</f>
        <v>1</v>
      </c>
    </row>
    <row r="11" spans="2:8" ht="25.5">
      <c r="B11" s="3" t="s">
        <v>6</v>
      </c>
      <c r="C11" s="14"/>
      <c r="D11" s="19"/>
      <c r="E11" s="19"/>
      <c r="F11" s="19"/>
      <c r="G11" s="16">
        <f>C11-D11-E11-F11</f>
        <v>0</v>
      </c>
      <c r="H11" s="10">
        <f>COMBIN(E11+G11,E11)</f>
        <v>1</v>
      </c>
    </row>
    <row r="12" spans="2:8" ht="25.5">
      <c r="B12" s="3" t="s">
        <v>7</v>
      </c>
      <c r="C12" s="14"/>
      <c r="D12" s="19"/>
      <c r="E12" s="19"/>
      <c r="F12" s="19"/>
      <c r="G12" s="16">
        <f>C12-D12-E12-F12</f>
        <v>0</v>
      </c>
      <c r="H12" s="10">
        <f>COMBIN(E12+G12,E12)</f>
        <v>1</v>
      </c>
    </row>
    <row r="13" spans="2:8" ht="26.25" thickBot="1">
      <c r="B13" s="4" t="s">
        <v>8</v>
      </c>
      <c r="C13" s="24">
        <f>20-C10-C11-C12</f>
        <v>20</v>
      </c>
      <c r="D13" s="20"/>
      <c r="E13" s="21">
        <f>10-D10-E10-D11-E11-D12-E12-D13</f>
        <v>10</v>
      </c>
      <c r="F13" s="20"/>
      <c r="G13" s="17">
        <f>10-F10-G10-F11-G11-F12-G12-F13</f>
        <v>10</v>
      </c>
      <c r="H13" s="11">
        <f>COMBIN(E13+G13,E13)</f>
        <v>184756</v>
      </c>
    </row>
    <row r="14" spans="2:8" ht="26.25" thickBot="1">
      <c r="B14" s="76" t="s">
        <v>10</v>
      </c>
      <c r="C14" s="77"/>
      <c r="D14" s="78"/>
      <c r="E14" s="78"/>
      <c r="F14" s="78"/>
      <c r="G14" s="79"/>
      <c r="H14" s="12">
        <f>H10*H11*H12*H13</f>
        <v>184756</v>
      </c>
    </row>
    <row r="15" spans="2:8" ht="26.25">
      <c r="B15" s="70" t="s">
        <v>2</v>
      </c>
      <c r="C15" s="71"/>
      <c r="D15" s="72"/>
      <c r="E15" s="72"/>
      <c r="F15" s="72"/>
      <c r="G15" s="73"/>
      <c r="H15" s="22">
        <f>H10*H11*H12*H13/COMBIN(20,10)</f>
        <v>1</v>
      </c>
    </row>
    <row r="16" spans="2:8" ht="27" thickBot="1">
      <c r="B16" s="63" t="s">
        <v>3</v>
      </c>
      <c r="C16" s="64"/>
      <c r="D16" s="65"/>
      <c r="E16" s="65"/>
      <c r="F16" s="65"/>
      <c r="G16" s="66"/>
      <c r="H16" s="23">
        <f>IF(AND(D10=F10,E10=G10,D11=F11,E11=G11,D12=F12,E12=G12,D13=F13,E13=G13),H15,H15*2)</f>
        <v>1</v>
      </c>
    </row>
    <row r="17" ht="25.5"/>
    <row r="18" ht="25.5"/>
    <row r="19" ht="25.5"/>
    <row r="20" ht="25.5"/>
    <row r="21" ht="25.5"/>
    <row r="22" ht="25.5"/>
    <row r="23" ht="25.5"/>
    <row r="24" ht="25.5" hidden="1"/>
  </sheetData>
  <sheetProtection sheet="1" objects="1" scenarios="1" selectLockedCells="1"/>
  <mergeCells count="7">
    <mergeCell ref="B16:G16"/>
    <mergeCell ref="D8:E8"/>
    <mergeCell ref="F8:G8"/>
    <mergeCell ref="B15:G15"/>
    <mergeCell ref="B8:B9"/>
    <mergeCell ref="B14:G14"/>
    <mergeCell ref="C8:C9"/>
  </mergeCells>
  <printOptions/>
  <pageMargins left="0.75" right="0.75" top="1" bottom="1" header="0.5" footer="0.5"/>
  <pageSetup horizontalDpi="600" verticalDpi="600" orientation="portrait" paperSize="9" r:id="rId3"/>
  <legacy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2:R35"/>
  <sheetViews>
    <sheetView showGridLines="0" workbookViewId="0" topLeftCell="A10">
      <selection activeCell="B2" sqref="B2"/>
    </sheetView>
  </sheetViews>
  <sheetFormatPr defaultColWidth="9.00390625" defaultRowHeight="12.75"/>
  <cols>
    <col min="2" max="2" width="152.25390625" style="0" customWidth="1"/>
  </cols>
  <sheetData>
    <row r="2" spans="2:18" ht="25.5">
      <c r="B2" s="59" t="s">
        <v>15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2:18" s="62" customFormat="1" ht="15.75">
      <c r="B3" s="60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2:18" ht="15">
      <c r="B4" s="25" t="s">
        <v>16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2:18" ht="15">
      <c r="B5" s="26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2:18" ht="15">
      <c r="B6" s="27" t="s">
        <v>17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2:18" ht="15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2:18" ht="15">
      <c r="B8" s="27" t="s">
        <v>18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10" ht="232.5" customHeight="1"/>
    <row r="13" spans="2:18" ht="30" customHeight="1">
      <c r="B13" s="32" t="s">
        <v>19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2:18" ht="15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 spans="2:18" ht="30" customHeight="1">
      <c r="B15" s="32" t="s">
        <v>20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</row>
    <row r="16" spans="2:18" ht="15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2:18" ht="60">
      <c r="B17" s="32" t="s">
        <v>21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2:18" ht="15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2:18" ht="30" customHeight="1">
      <c r="B19" s="32" t="s">
        <v>22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</row>
    <row r="20" spans="2:18" ht="1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2:18" ht="30" customHeight="1">
      <c r="B21" s="32" t="s">
        <v>23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2:18" ht="15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2:18" ht="15" customHeight="1">
      <c r="B23" s="32" t="s">
        <v>24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2:18" ht="15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2:18" ht="30" customHeight="1">
      <c r="B25" s="32" t="s">
        <v>25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2:18" ht="15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2:18" ht="15" customHeight="1"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</row>
    <row r="28" spans="2:18" ht="15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</row>
    <row r="29" spans="2:18" ht="15" customHeight="1">
      <c r="B29" s="32" t="s">
        <v>27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2:18" ht="15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</row>
    <row r="31" spans="2:18" ht="30" customHeight="1">
      <c r="B31" s="32" t="s">
        <v>28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</row>
    <row r="32" spans="2:18" ht="15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</row>
    <row r="33" spans="2:18" ht="45">
      <c r="B33" s="32" t="s">
        <v>29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2:18" ht="1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  <row r="35" spans="2:18" ht="30" customHeight="1">
      <c r="B35" s="32" t="s">
        <v>30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</row>
  </sheetData>
  <sheetProtection sheet="1" objects="1" scenarios="1" selectLockedCells="1"/>
  <printOptions/>
  <pageMargins left="0.75" right="0.75" top="1" bottom="1" header="0.5" footer="0.5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workbookViewId="0" topLeftCell="A1">
      <selection activeCell="B2" sqref="B2:H2"/>
    </sheetView>
  </sheetViews>
  <sheetFormatPr defaultColWidth="9.00390625" defaultRowHeight="0" customHeight="1" zeroHeight="1"/>
  <cols>
    <col min="1" max="1" width="10.25390625" style="37" customWidth="1"/>
    <col min="2" max="2" width="15.125" style="37" customWidth="1"/>
    <col min="3" max="3" width="15.25390625" style="37" customWidth="1"/>
    <col min="4" max="4" width="20.125" style="37" customWidth="1"/>
    <col min="5" max="5" width="25.25390625" style="37" customWidth="1"/>
    <col min="6" max="6" width="20.25390625" style="37" customWidth="1"/>
    <col min="7" max="7" width="25.625" style="37" customWidth="1"/>
    <col min="8" max="8" width="30.375" style="37" customWidth="1"/>
    <col min="9" max="9" width="15.75390625" style="37" customWidth="1"/>
    <col min="10" max="16384" width="23.25390625" style="37" hidden="1" customWidth="1"/>
  </cols>
  <sheetData>
    <row r="1" s="58" customFormat="1" ht="25.5">
      <c r="A1" s="37"/>
    </row>
    <row r="2" spans="2:8" ht="25.5">
      <c r="B2" s="100" t="s">
        <v>31</v>
      </c>
      <c r="C2" s="100"/>
      <c r="D2" s="100"/>
      <c r="E2" s="100"/>
      <c r="F2" s="100"/>
      <c r="G2" s="100"/>
      <c r="H2" s="100"/>
    </row>
    <row r="3" s="58" customFormat="1" ht="25.5">
      <c r="A3" s="37"/>
    </row>
    <row r="4" spans="1:8" s="58" customFormat="1" ht="25.5" customHeight="1">
      <c r="A4" s="37"/>
      <c r="B4" s="94" t="s">
        <v>32</v>
      </c>
      <c r="C4" s="94"/>
      <c r="D4" s="94"/>
      <c r="E4" s="94"/>
      <c r="F4" s="94"/>
      <c r="G4" s="94"/>
      <c r="H4" s="94"/>
    </row>
    <row r="5" spans="1:8" s="58" customFormat="1" ht="39.75" customHeight="1">
      <c r="A5" s="37"/>
      <c r="B5" s="94" t="s">
        <v>33</v>
      </c>
      <c r="C5" s="94"/>
      <c r="D5" s="94"/>
      <c r="E5" s="94"/>
      <c r="F5" s="94"/>
      <c r="G5" s="94"/>
      <c r="H5" s="94"/>
    </row>
    <row r="6" s="58" customFormat="1" ht="26.25" thickBot="1">
      <c r="A6" s="37"/>
    </row>
    <row r="7" spans="2:8" ht="25.5">
      <c r="B7" s="95" t="s">
        <v>4</v>
      </c>
      <c r="C7" s="95" t="s">
        <v>12</v>
      </c>
      <c r="D7" s="97" t="s">
        <v>13</v>
      </c>
      <c r="E7" s="98"/>
      <c r="F7" s="98" t="s">
        <v>14</v>
      </c>
      <c r="G7" s="99"/>
      <c r="H7" s="39" t="s">
        <v>9</v>
      </c>
    </row>
    <row r="8" spans="2:8" ht="26.25" thickBot="1">
      <c r="B8" s="96"/>
      <c r="C8" s="96"/>
      <c r="D8" s="40" t="s">
        <v>11</v>
      </c>
      <c r="E8" s="41" t="s">
        <v>0</v>
      </c>
      <c r="F8" s="41" t="s">
        <v>11</v>
      </c>
      <c r="G8" s="42" t="s">
        <v>0</v>
      </c>
      <c r="H8" s="43" t="s">
        <v>1</v>
      </c>
    </row>
    <row r="9" spans="2:8" ht="25.5">
      <c r="B9" s="38" t="s">
        <v>5</v>
      </c>
      <c r="C9" s="44">
        <v>3</v>
      </c>
      <c r="D9" s="45"/>
      <c r="E9" s="45">
        <v>2</v>
      </c>
      <c r="F9" s="45"/>
      <c r="G9" s="33">
        <f>C9-D9-E9-F9</f>
        <v>1</v>
      </c>
      <c r="H9" s="46">
        <f>COMBIN(E9+G9,E9)</f>
        <v>3</v>
      </c>
    </row>
    <row r="10" spans="2:8" ht="25.5">
      <c r="B10" s="47" t="s">
        <v>6</v>
      </c>
      <c r="C10" s="48"/>
      <c r="D10" s="49"/>
      <c r="E10" s="49"/>
      <c r="F10" s="49"/>
      <c r="G10" s="34">
        <f>C10-D10-E10-F10</f>
        <v>0</v>
      </c>
      <c r="H10" s="50">
        <f>COMBIN(E10+G10,E10)</f>
        <v>1</v>
      </c>
    </row>
    <row r="11" spans="2:8" ht="25.5">
      <c r="B11" s="47" t="s">
        <v>7</v>
      </c>
      <c r="C11" s="48"/>
      <c r="D11" s="49"/>
      <c r="E11" s="49"/>
      <c r="F11" s="49"/>
      <c r="G11" s="34">
        <f>C11-D11-E11-F11</f>
        <v>0</v>
      </c>
      <c r="H11" s="50">
        <f>COMBIN(E11+G11,E11)</f>
        <v>1</v>
      </c>
    </row>
    <row r="12" spans="2:8" ht="26.25" thickBot="1">
      <c r="B12" s="40" t="s">
        <v>8</v>
      </c>
      <c r="C12" s="51">
        <f>20-C9-C10-C11</f>
        <v>17</v>
      </c>
      <c r="D12" s="52"/>
      <c r="E12" s="35">
        <f>10-D9-E9-D10-E10-D11-E11-D12</f>
        <v>8</v>
      </c>
      <c r="F12" s="52"/>
      <c r="G12" s="36">
        <f>10-F9-G9-F10-G10-F11-G11-F12</f>
        <v>9</v>
      </c>
      <c r="H12" s="53">
        <f>COMBIN(E12+G12,E12)</f>
        <v>24310</v>
      </c>
    </row>
    <row r="13" spans="2:8" ht="26.25" thickBot="1">
      <c r="B13" s="82" t="s">
        <v>10</v>
      </c>
      <c r="C13" s="83"/>
      <c r="D13" s="84"/>
      <c r="E13" s="84"/>
      <c r="F13" s="84"/>
      <c r="G13" s="85"/>
      <c r="H13" s="54">
        <f>H9*H10*H11*H12</f>
        <v>72930</v>
      </c>
    </row>
    <row r="14" spans="2:8" ht="25.5">
      <c r="B14" s="86" t="s">
        <v>2</v>
      </c>
      <c r="C14" s="87"/>
      <c r="D14" s="88"/>
      <c r="E14" s="88"/>
      <c r="F14" s="88"/>
      <c r="G14" s="89"/>
      <c r="H14" s="56">
        <f>H9*H10*H11*H12/COMBIN(20,10)</f>
        <v>0.39473684210526316</v>
      </c>
    </row>
    <row r="15" spans="2:8" ht="26.25" thickBot="1">
      <c r="B15" s="90" t="s">
        <v>3</v>
      </c>
      <c r="C15" s="91"/>
      <c r="D15" s="92"/>
      <c r="E15" s="92"/>
      <c r="F15" s="92"/>
      <c r="G15" s="93"/>
      <c r="H15" s="57">
        <f>IF(AND(D9=F9,E9=G9,D10=F10,E10=G10,D11=F11,E11=G11,D12=F12,E12=G12),H14,H14*2)</f>
        <v>0.7894736842105263</v>
      </c>
    </row>
    <row r="16" s="58" customFormat="1" ht="25.5">
      <c r="A16" s="37"/>
    </row>
    <row r="17" spans="1:8" s="58" customFormat="1" ht="25.5">
      <c r="A17" s="37"/>
      <c r="B17" s="94" t="s">
        <v>39</v>
      </c>
      <c r="C17" s="94"/>
      <c r="D17" s="94"/>
      <c r="E17" s="94"/>
      <c r="F17" s="94"/>
      <c r="G17" s="94"/>
      <c r="H17" s="94"/>
    </row>
    <row r="18" spans="1:8" s="58" customFormat="1" ht="25.5">
      <c r="A18" s="37"/>
      <c r="B18" s="55"/>
      <c r="C18" s="55"/>
      <c r="D18" s="55"/>
      <c r="E18" s="55"/>
      <c r="F18" s="55"/>
      <c r="G18" s="55"/>
      <c r="H18" s="55"/>
    </row>
    <row r="19" spans="1:8" s="58" customFormat="1" ht="25.5">
      <c r="A19" s="37"/>
      <c r="B19" s="94" t="s">
        <v>34</v>
      </c>
      <c r="C19" s="94"/>
      <c r="D19" s="94"/>
      <c r="E19" s="94"/>
      <c r="F19" s="94"/>
      <c r="G19" s="94"/>
      <c r="H19" s="94"/>
    </row>
    <row r="20" spans="1:8" s="58" customFormat="1" ht="26.25" thickBot="1">
      <c r="A20" s="37"/>
      <c r="B20" s="55"/>
      <c r="C20" s="55"/>
      <c r="D20" s="55"/>
      <c r="E20" s="55"/>
      <c r="F20" s="55"/>
      <c r="G20" s="55"/>
      <c r="H20" s="55"/>
    </row>
    <row r="21" spans="2:8" ht="25.5">
      <c r="B21" s="95" t="s">
        <v>4</v>
      </c>
      <c r="C21" s="95" t="s">
        <v>12</v>
      </c>
      <c r="D21" s="97" t="s">
        <v>13</v>
      </c>
      <c r="E21" s="98"/>
      <c r="F21" s="98" t="s">
        <v>14</v>
      </c>
      <c r="G21" s="99"/>
      <c r="H21" s="39" t="s">
        <v>9</v>
      </c>
    </row>
    <row r="22" spans="2:8" ht="26.25" thickBot="1">
      <c r="B22" s="96"/>
      <c r="C22" s="96"/>
      <c r="D22" s="40" t="s">
        <v>11</v>
      </c>
      <c r="E22" s="41" t="s">
        <v>0</v>
      </c>
      <c r="F22" s="41" t="s">
        <v>11</v>
      </c>
      <c r="G22" s="42" t="s">
        <v>0</v>
      </c>
      <c r="H22" s="43" t="s">
        <v>1</v>
      </c>
    </row>
    <row r="23" spans="2:8" ht="25.5">
      <c r="B23" s="38" t="s">
        <v>5</v>
      </c>
      <c r="C23" s="44">
        <v>3</v>
      </c>
      <c r="D23" s="45">
        <v>1</v>
      </c>
      <c r="E23" s="45">
        <v>2</v>
      </c>
      <c r="F23" s="45"/>
      <c r="G23" s="33">
        <f>C23-D23-E23-F23</f>
        <v>0</v>
      </c>
      <c r="H23" s="46">
        <f>COMBIN(E23+G23,E23)</f>
        <v>1</v>
      </c>
    </row>
    <row r="24" spans="2:8" ht="25.5">
      <c r="B24" s="47" t="s">
        <v>6</v>
      </c>
      <c r="C24" s="48">
        <v>5</v>
      </c>
      <c r="D24" s="49"/>
      <c r="E24" s="49"/>
      <c r="F24" s="49"/>
      <c r="G24" s="34">
        <f>C24-D24-E24-F24</f>
        <v>5</v>
      </c>
      <c r="H24" s="50">
        <f>COMBIN(E24+G24,E24)</f>
        <v>1</v>
      </c>
    </row>
    <row r="25" spans="2:8" ht="25.5">
      <c r="B25" s="47" t="s">
        <v>7</v>
      </c>
      <c r="C25" s="48"/>
      <c r="D25" s="49"/>
      <c r="E25" s="49"/>
      <c r="F25" s="49"/>
      <c r="G25" s="34">
        <f>C25-D25-E25-F25</f>
        <v>0</v>
      </c>
      <c r="H25" s="50">
        <f>COMBIN(E25+G25,E25)</f>
        <v>1</v>
      </c>
    </row>
    <row r="26" spans="2:8" ht="26.25" thickBot="1">
      <c r="B26" s="40" t="s">
        <v>8</v>
      </c>
      <c r="C26" s="51">
        <f>20-C23-C24-C25</f>
        <v>12</v>
      </c>
      <c r="D26" s="52"/>
      <c r="E26" s="35">
        <f>10-D23-E23-D24-E24-D25-E25-D26</f>
        <v>7</v>
      </c>
      <c r="F26" s="52"/>
      <c r="G26" s="36">
        <f>10-F23-G23-F24-G24-F25-G25-F26</f>
        <v>5</v>
      </c>
      <c r="H26" s="53">
        <f>COMBIN(E26+G26,E26)</f>
        <v>792</v>
      </c>
    </row>
    <row r="27" spans="2:8" ht="26.25" thickBot="1">
      <c r="B27" s="82" t="s">
        <v>10</v>
      </c>
      <c r="C27" s="83"/>
      <c r="D27" s="84"/>
      <c r="E27" s="84"/>
      <c r="F27" s="84"/>
      <c r="G27" s="85"/>
      <c r="H27" s="54">
        <f>H23*H24*H25*H26</f>
        <v>792</v>
      </c>
    </row>
    <row r="28" spans="2:8" ht="25.5">
      <c r="B28" s="86" t="s">
        <v>2</v>
      </c>
      <c r="C28" s="87"/>
      <c r="D28" s="88"/>
      <c r="E28" s="88"/>
      <c r="F28" s="88"/>
      <c r="G28" s="89"/>
      <c r="H28" s="56">
        <f>H23*H24*H25*H26/COMBIN(20,10)</f>
        <v>0.0042867349368897354</v>
      </c>
    </row>
    <row r="29" spans="2:8" ht="26.25" thickBot="1">
      <c r="B29" s="90" t="s">
        <v>3</v>
      </c>
      <c r="C29" s="91"/>
      <c r="D29" s="92"/>
      <c r="E29" s="92"/>
      <c r="F29" s="92"/>
      <c r="G29" s="93"/>
      <c r="H29" s="57">
        <f>IF(AND(D23=F23,E23=G23,D24=F24,E24=G24,D25=F25,E25=G25,D26=F26,E26=G26),H28,H28*2)</f>
        <v>0.008573469873779471</v>
      </c>
    </row>
    <row r="30" spans="1:8" s="58" customFormat="1" ht="26.25" thickBot="1">
      <c r="A30" s="37"/>
      <c r="B30" s="55"/>
      <c r="C30" s="55"/>
      <c r="D30" s="55"/>
      <c r="E30" s="55"/>
      <c r="F30" s="55"/>
      <c r="G30" s="55"/>
      <c r="H30" s="55"/>
    </row>
    <row r="31" spans="2:8" ht="25.5">
      <c r="B31" s="95" t="s">
        <v>4</v>
      </c>
      <c r="C31" s="95" t="s">
        <v>12</v>
      </c>
      <c r="D31" s="97" t="s">
        <v>13</v>
      </c>
      <c r="E31" s="98"/>
      <c r="F31" s="98" t="s">
        <v>14</v>
      </c>
      <c r="G31" s="99"/>
      <c r="H31" s="39" t="s">
        <v>9</v>
      </c>
    </row>
    <row r="32" spans="2:8" ht="26.25" thickBot="1">
      <c r="B32" s="96"/>
      <c r="C32" s="96"/>
      <c r="D32" s="40" t="s">
        <v>11</v>
      </c>
      <c r="E32" s="41" t="s">
        <v>0</v>
      </c>
      <c r="F32" s="41" t="s">
        <v>11</v>
      </c>
      <c r="G32" s="42" t="s">
        <v>0</v>
      </c>
      <c r="H32" s="43" t="s">
        <v>1</v>
      </c>
    </row>
    <row r="33" spans="2:8" ht="25.5">
      <c r="B33" s="38" t="s">
        <v>5</v>
      </c>
      <c r="C33" s="44">
        <v>3</v>
      </c>
      <c r="D33" s="45">
        <v>1</v>
      </c>
      <c r="E33" s="45">
        <v>2</v>
      </c>
      <c r="F33" s="45"/>
      <c r="G33" s="33">
        <f>C33-D33-E33-F33</f>
        <v>0</v>
      </c>
      <c r="H33" s="46">
        <f>COMBIN(E33+G33,E33)</f>
        <v>1</v>
      </c>
    </row>
    <row r="34" spans="2:8" ht="25.5">
      <c r="B34" s="47" t="s">
        <v>6</v>
      </c>
      <c r="C34" s="48">
        <v>5</v>
      </c>
      <c r="D34" s="49"/>
      <c r="E34" s="49">
        <v>1</v>
      </c>
      <c r="F34" s="49"/>
      <c r="G34" s="34">
        <f>C34-D34-E34-F34</f>
        <v>4</v>
      </c>
      <c r="H34" s="50">
        <f>COMBIN(E34+G34,E34)</f>
        <v>5</v>
      </c>
    </row>
    <row r="35" spans="2:8" ht="25.5">
      <c r="B35" s="47" t="s">
        <v>7</v>
      </c>
      <c r="C35" s="48"/>
      <c r="D35" s="49"/>
      <c r="E35" s="49"/>
      <c r="F35" s="49"/>
      <c r="G35" s="34">
        <f>C35-D35-E35-F35</f>
        <v>0</v>
      </c>
      <c r="H35" s="50">
        <f>COMBIN(E35+G35,E35)</f>
        <v>1</v>
      </c>
    </row>
    <row r="36" spans="2:8" ht="26.25" thickBot="1">
      <c r="B36" s="40" t="s">
        <v>8</v>
      </c>
      <c r="C36" s="51">
        <f>20-C33-C34-C35</f>
        <v>12</v>
      </c>
      <c r="D36" s="52"/>
      <c r="E36" s="35">
        <f>10-D33-E33-D34-E34-D35-E35-D36</f>
        <v>6</v>
      </c>
      <c r="F36" s="52"/>
      <c r="G36" s="36">
        <f>10-F33-G33-F34-G34-F35-G35-F36</f>
        <v>6</v>
      </c>
      <c r="H36" s="53">
        <f>COMBIN(E36+G36,E36)</f>
        <v>923.9999999999998</v>
      </c>
    </row>
    <row r="37" spans="2:8" ht="26.25" thickBot="1">
      <c r="B37" s="82" t="s">
        <v>10</v>
      </c>
      <c r="C37" s="83"/>
      <c r="D37" s="84"/>
      <c r="E37" s="84"/>
      <c r="F37" s="84"/>
      <c r="G37" s="85"/>
      <c r="H37" s="54">
        <f>H33*H34*H35*H36</f>
        <v>4619.999999999999</v>
      </c>
    </row>
    <row r="38" spans="2:8" ht="25.5">
      <c r="B38" s="86" t="s">
        <v>2</v>
      </c>
      <c r="C38" s="87"/>
      <c r="D38" s="88"/>
      <c r="E38" s="88"/>
      <c r="F38" s="88"/>
      <c r="G38" s="89"/>
      <c r="H38" s="56">
        <f>H33*H34*H35*H36/COMBIN(20,10)</f>
        <v>0.025005953798523453</v>
      </c>
    </row>
    <row r="39" spans="2:8" ht="26.25" thickBot="1">
      <c r="B39" s="90" t="s">
        <v>3</v>
      </c>
      <c r="C39" s="91"/>
      <c r="D39" s="92"/>
      <c r="E39" s="92"/>
      <c r="F39" s="92"/>
      <c r="G39" s="93"/>
      <c r="H39" s="57">
        <f>IF(AND(D33=F33,E33=G33,D34=F34,E34=G34,D35=F35,E35=G35,D36=F36,E36=G36),H38,H38*2)</f>
        <v>0.050011907597046906</v>
      </c>
    </row>
    <row r="40" s="58" customFormat="1" ht="26.25" thickBot="1">
      <c r="A40" s="37"/>
    </row>
    <row r="41" spans="2:8" ht="25.5">
      <c r="B41" s="95" t="s">
        <v>4</v>
      </c>
      <c r="C41" s="95" t="s">
        <v>12</v>
      </c>
      <c r="D41" s="97" t="s">
        <v>13</v>
      </c>
      <c r="E41" s="98"/>
      <c r="F41" s="98" t="s">
        <v>14</v>
      </c>
      <c r="G41" s="99"/>
      <c r="H41" s="39" t="s">
        <v>9</v>
      </c>
    </row>
    <row r="42" spans="2:8" ht="26.25" thickBot="1">
      <c r="B42" s="96"/>
      <c r="C42" s="96"/>
      <c r="D42" s="40" t="s">
        <v>11</v>
      </c>
      <c r="E42" s="41" t="s">
        <v>0</v>
      </c>
      <c r="F42" s="41" t="s">
        <v>11</v>
      </c>
      <c r="G42" s="42" t="s">
        <v>0</v>
      </c>
      <c r="H42" s="43" t="s">
        <v>1</v>
      </c>
    </row>
    <row r="43" spans="2:8" ht="25.5">
      <c r="B43" s="38" t="s">
        <v>5</v>
      </c>
      <c r="C43" s="44">
        <v>3</v>
      </c>
      <c r="D43" s="45">
        <v>1</v>
      </c>
      <c r="E43" s="45">
        <v>2</v>
      </c>
      <c r="F43" s="45"/>
      <c r="G43" s="33">
        <f>C43-D43-E43-F43</f>
        <v>0</v>
      </c>
      <c r="H43" s="46">
        <f>COMBIN(E43+G43,E43)</f>
        <v>1</v>
      </c>
    </row>
    <row r="44" spans="2:8" ht="25.5">
      <c r="B44" s="47" t="s">
        <v>6</v>
      </c>
      <c r="C44" s="48">
        <v>5</v>
      </c>
      <c r="D44" s="49"/>
      <c r="E44" s="49">
        <v>2</v>
      </c>
      <c r="F44" s="49"/>
      <c r="G44" s="34">
        <f>C44-D44-E44-F44</f>
        <v>3</v>
      </c>
      <c r="H44" s="50">
        <f>COMBIN(E44+G44,E44)</f>
        <v>10</v>
      </c>
    </row>
    <row r="45" spans="2:8" ht="25.5">
      <c r="B45" s="47" t="s">
        <v>7</v>
      </c>
      <c r="C45" s="48"/>
      <c r="D45" s="49"/>
      <c r="E45" s="49"/>
      <c r="F45" s="49"/>
      <c r="G45" s="34">
        <f>C45-D45-E45-F45</f>
        <v>0</v>
      </c>
      <c r="H45" s="50">
        <f>COMBIN(E45+G45,E45)</f>
        <v>1</v>
      </c>
    </row>
    <row r="46" spans="2:8" ht="26.25" thickBot="1">
      <c r="B46" s="40" t="s">
        <v>8</v>
      </c>
      <c r="C46" s="51">
        <f>20-C43-C44-C45</f>
        <v>12</v>
      </c>
      <c r="D46" s="52"/>
      <c r="E46" s="35">
        <f>10-D43-E43-D44-E44-D45-E45-D46</f>
        <v>5</v>
      </c>
      <c r="F46" s="52"/>
      <c r="G46" s="36">
        <f>10-F43-G43-F44-G44-F45-G45-F46</f>
        <v>7</v>
      </c>
      <c r="H46" s="53">
        <f>COMBIN(E46+G46,E46)</f>
        <v>792</v>
      </c>
    </row>
    <row r="47" spans="2:8" ht="26.25" thickBot="1">
      <c r="B47" s="82" t="s">
        <v>10</v>
      </c>
      <c r="C47" s="83"/>
      <c r="D47" s="84"/>
      <c r="E47" s="84"/>
      <c r="F47" s="84"/>
      <c r="G47" s="85"/>
      <c r="H47" s="54">
        <f>H43*H44*H45*H46</f>
        <v>7920</v>
      </c>
    </row>
    <row r="48" spans="2:8" ht="25.5">
      <c r="B48" s="86" t="s">
        <v>2</v>
      </c>
      <c r="C48" s="87"/>
      <c r="D48" s="88"/>
      <c r="E48" s="88"/>
      <c r="F48" s="88"/>
      <c r="G48" s="89"/>
      <c r="H48" s="56">
        <f>H43*H44*H45*H46/COMBIN(20,10)</f>
        <v>0.042867349368897356</v>
      </c>
    </row>
    <row r="49" spans="2:8" ht="26.25" thickBot="1">
      <c r="B49" s="90" t="s">
        <v>3</v>
      </c>
      <c r="C49" s="91"/>
      <c r="D49" s="92"/>
      <c r="E49" s="92"/>
      <c r="F49" s="92"/>
      <c r="G49" s="93"/>
      <c r="H49" s="57">
        <f>IF(AND(D43=F43,E43=G43,D44=F44,E44=G44,D45=F45,E45=G45,D46=F46,E46=G46),H48,H48*2)</f>
        <v>0.08573469873779471</v>
      </c>
    </row>
    <row r="50" s="58" customFormat="1" ht="25.5">
      <c r="A50" s="37"/>
    </row>
    <row r="51" spans="1:8" s="58" customFormat="1" ht="25.5">
      <c r="A51" s="37"/>
      <c r="B51" s="94" t="s">
        <v>35</v>
      </c>
      <c r="C51" s="94"/>
      <c r="D51" s="94"/>
      <c r="E51" s="94"/>
      <c r="F51" s="94"/>
      <c r="G51" s="94"/>
      <c r="H51" s="94"/>
    </row>
    <row r="52" spans="1:8" s="58" customFormat="1" ht="25.5">
      <c r="A52" s="37"/>
      <c r="B52" s="55"/>
      <c r="C52" s="55"/>
      <c r="D52" s="55"/>
      <c r="E52" s="55"/>
      <c r="F52" s="55"/>
      <c r="G52" s="55"/>
      <c r="H52" s="55"/>
    </row>
    <row r="53" spans="1:8" s="58" customFormat="1" ht="26.25" customHeight="1">
      <c r="A53" s="37"/>
      <c r="B53" s="94" t="s">
        <v>36</v>
      </c>
      <c r="C53" s="94"/>
      <c r="D53" s="94"/>
      <c r="E53" s="94"/>
      <c r="F53" s="94"/>
      <c r="G53" s="94"/>
      <c r="H53" s="94"/>
    </row>
    <row r="54" spans="1:8" s="58" customFormat="1" ht="26.25" thickBot="1">
      <c r="A54" s="37"/>
      <c r="B54" s="55"/>
      <c r="C54" s="55"/>
      <c r="D54" s="55"/>
      <c r="E54" s="55"/>
      <c r="F54" s="55"/>
      <c r="G54" s="55"/>
      <c r="H54" s="55"/>
    </row>
    <row r="55" spans="2:8" ht="25.5">
      <c r="B55" s="95" t="s">
        <v>4</v>
      </c>
      <c r="C55" s="95" t="s">
        <v>12</v>
      </c>
      <c r="D55" s="97" t="s">
        <v>13</v>
      </c>
      <c r="E55" s="98"/>
      <c r="F55" s="98" t="s">
        <v>14</v>
      </c>
      <c r="G55" s="99"/>
      <c r="H55" s="39" t="s">
        <v>9</v>
      </c>
    </row>
    <row r="56" spans="2:8" ht="26.25" thickBot="1">
      <c r="B56" s="96"/>
      <c r="C56" s="96"/>
      <c r="D56" s="40" t="s">
        <v>11</v>
      </c>
      <c r="E56" s="41" t="s">
        <v>0</v>
      </c>
      <c r="F56" s="41" t="s">
        <v>11</v>
      </c>
      <c r="G56" s="42" t="s">
        <v>0</v>
      </c>
      <c r="H56" s="43" t="s">
        <v>1</v>
      </c>
    </row>
    <row r="57" spans="2:8" ht="25.5">
      <c r="B57" s="38" t="s">
        <v>5</v>
      </c>
      <c r="C57" s="44">
        <v>3</v>
      </c>
      <c r="D57" s="45">
        <v>1</v>
      </c>
      <c r="E57" s="45">
        <v>2</v>
      </c>
      <c r="F57" s="45"/>
      <c r="G57" s="33">
        <f>C57-D57-E57-F57</f>
        <v>0</v>
      </c>
      <c r="H57" s="46">
        <f>COMBIN(E57+G57,E57)</f>
        <v>1</v>
      </c>
    </row>
    <row r="58" spans="2:8" ht="25.5">
      <c r="B58" s="47" t="s">
        <v>6</v>
      </c>
      <c r="C58" s="48">
        <v>5</v>
      </c>
      <c r="D58" s="49"/>
      <c r="E58" s="49">
        <v>1</v>
      </c>
      <c r="F58" s="49"/>
      <c r="G58" s="34">
        <f>C58-D58-E58-F58</f>
        <v>4</v>
      </c>
      <c r="H58" s="50">
        <f>COMBIN(E58+G58,E58)</f>
        <v>5</v>
      </c>
    </row>
    <row r="59" spans="2:8" ht="25.5">
      <c r="B59" s="47" t="s">
        <v>7</v>
      </c>
      <c r="C59" s="48">
        <v>6</v>
      </c>
      <c r="D59" s="49"/>
      <c r="E59" s="49"/>
      <c r="F59" s="49"/>
      <c r="G59" s="34">
        <f>C59-D59-E59-F59</f>
        <v>6</v>
      </c>
      <c r="H59" s="50">
        <f>COMBIN(E59+G59,E59)</f>
        <v>1</v>
      </c>
    </row>
    <row r="60" spans="2:8" ht="26.25" thickBot="1">
      <c r="B60" s="40" t="s">
        <v>8</v>
      </c>
      <c r="C60" s="51">
        <f>20-C57-C58-C59</f>
        <v>6</v>
      </c>
      <c r="D60" s="52"/>
      <c r="E60" s="35">
        <f>10-D57-E57-D58-E58-D59-E59-D60</f>
        <v>6</v>
      </c>
      <c r="F60" s="52"/>
      <c r="G60" s="36">
        <f>10-F57-G57-F58-G58-F59-G59-F60</f>
        <v>0</v>
      </c>
      <c r="H60" s="53">
        <f>COMBIN(E60+G60,E60)</f>
        <v>1</v>
      </c>
    </row>
    <row r="61" spans="2:8" ht="26.25" thickBot="1">
      <c r="B61" s="82" t="s">
        <v>10</v>
      </c>
      <c r="C61" s="83"/>
      <c r="D61" s="84"/>
      <c r="E61" s="84"/>
      <c r="F61" s="84"/>
      <c r="G61" s="85"/>
      <c r="H61" s="54">
        <f>H57*H58*H59*H60</f>
        <v>5</v>
      </c>
    </row>
    <row r="62" spans="2:8" ht="25.5">
      <c r="B62" s="86" t="s">
        <v>2</v>
      </c>
      <c r="C62" s="87"/>
      <c r="D62" s="88"/>
      <c r="E62" s="88"/>
      <c r="F62" s="88"/>
      <c r="G62" s="89"/>
      <c r="H62" s="56">
        <f>H57*H58*H59*H60/COMBIN(20,10)</f>
        <v>2.7062720561172574E-05</v>
      </c>
    </row>
    <row r="63" spans="2:8" ht="26.25" thickBot="1">
      <c r="B63" s="90" t="s">
        <v>3</v>
      </c>
      <c r="C63" s="91"/>
      <c r="D63" s="92"/>
      <c r="E63" s="92"/>
      <c r="F63" s="92"/>
      <c r="G63" s="93"/>
      <c r="H63" s="57">
        <f>IF(AND(D57=F57,E57=G57,D58=F58,E58=G58,D59=F59,E59=G59,D60=F60,E60=G60),H62,H62*2)</f>
        <v>5.412544112234515E-05</v>
      </c>
    </row>
    <row r="64" spans="1:8" s="58" customFormat="1" ht="26.25" thickBot="1">
      <c r="A64" s="37"/>
      <c r="B64" s="55"/>
      <c r="C64" s="55"/>
      <c r="D64" s="55"/>
      <c r="E64" s="55"/>
      <c r="F64" s="55"/>
      <c r="G64" s="55"/>
      <c r="H64" s="55"/>
    </row>
    <row r="65" spans="2:8" ht="25.5">
      <c r="B65" s="95" t="s">
        <v>4</v>
      </c>
      <c r="C65" s="95" t="s">
        <v>12</v>
      </c>
      <c r="D65" s="97" t="s">
        <v>13</v>
      </c>
      <c r="E65" s="98"/>
      <c r="F65" s="98" t="s">
        <v>14</v>
      </c>
      <c r="G65" s="99"/>
      <c r="H65" s="39" t="s">
        <v>9</v>
      </c>
    </row>
    <row r="66" spans="2:8" ht="26.25" thickBot="1">
      <c r="B66" s="96"/>
      <c r="C66" s="96"/>
      <c r="D66" s="40" t="s">
        <v>11</v>
      </c>
      <c r="E66" s="41" t="s">
        <v>0</v>
      </c>
      <c r="F66" s="41" t="s">
        <v>11</v>
      </c>
      <c r="G66" s="42" t="s">
        <v>0</v>
      </c>
      <c r="H66" s="43" t="s">
        <v>1</v>
      </c>
    </row>
    <row r="67" spans="2:8" ht="25.5">
      <c r="B67" s="38" t="s">
        <v>5</v>
      </c>
      <c r="C67" s="44">
        <v>3</v>
      </c>
      <c r="D67" s="45">
        <v>1</v>
      </c>
      <c r="E67" s="45">
        <v>2</v>
      </c>
      <c r="F67" s="45"/>
      <c r="G67" s="33">
        <f>C67-D67-E67-F67</f>
        <v>0</v>
      </c>
      <c r="H67" s="46">
        <f>COMBIN(E67+G67,E67)</f>
        <v>1</v>
      </c>
    </row>
    <row r="68" spans="2:8" ht="25.5">
      <c r="B68" s="47" t="s">
        <v>6</v>
      </c>
      <c r="C68" s="48">
        <v>5</v>
      </c>
      <c r="D68" s="49"/>
      <c r="E68" s="49">
        <v>2</v>
      </c>
      <c r="F68" s="49"/>
      <c r="G68" s="34">
        <f>C68-D68-E68-F68</f>
        <v>3</v>
      </c>
      <c r="H68" s="50">
        <f>COMBIN(E68+G68,E68)</f>
        <v>10</v>
      </c>
    </row>
    <row r="69" spans="2:8" ht="25.5">
      <c r="B69" s="47" t="s">
        <v>7</v>
      </c>
      <c r="C69" s="48">
        <v>6</v>
      </c>
      <c r="D69" s="49"/>
      <c r="E69" s="49"/>
      <c r="F69" s="49"/>
      <c r="G69" s="34">
        <f>C69-D69-E69-F69</f>
        <v>6</v>
      </c>
      <c r="H69" s="50">
        <f>COMBIN(E69+G69,E69)</f>
        <v>1</v>
      </c>
    </row>
    <row r="70" spans="2:8" ht="26.25" thickBot="1">
      <c r="B70" s="40" t="s">
        <v>8</v>
      </c>
      <c r="C70" s="51">
        <f>20-C67-C68-C69</f>
        <v>6</v>
      </c>
      <c r="D70" s="52"/>
      <c r="E70" s="35">
        <f>10-D67-E67-D68-E68-D69-E69-D70</f>
        <v>5</v>
      </c>
      <c r="F70" s="52"/>
      <c r="G70" s="36">
        <f>10-F67-G67-F68-G68-F69-G69-F70</f>
        <v>1</v>
      </c>
      <c r="H70" s="53">
        <f>COMBIN(E70+G70,E70)</f>
        <v>6</v>
      </c>
    </row>
    <row r="71" spans="2:8" ht="26.25" thickBot="1">
      <c r="B71" s="82" t="s">
        <v>10</v>
      </c>
      <c r="C71" s="83"/>
      <c r="D71" s="84"/>
      <c r="E71" s="84"/>
      <c r="F71" s="84"/>
      <c r="G71" s="85"/>
      <c r="H71" s="54">
        <f>H67*H68*H69*H70</f>
        <v>60</v>
      </c>
    </row>
    <row r="72" spans="2:8" ht="25.5">
      <c r="B72" s="86" t="s">
        <v>2</v>
      </c>
      <c r="C72" s="87"/>
      <c r="D72" s="88"/>
      <c r="E72" s="88"/>
      <c r="F72" s="88"/>
      <c r="G72" s="89"/>
      <c r="H72" s="56">
        <f>H67*H68*H69*H70/COMBIN(20,10)</f>
        <v>0.0003247526467340709</v>
      </c>
    </row>
    <row r="73" spans="2:8" ht="26.25" thickBot="1">
      <c r="B73" s="90" t="s">
        <v>3</v>
      </c>
      <c r="C73" s="91"/>
      <c r="D73" s="92"/>
      <c r="E73" s="92"/>
      <c r="F73" s="92"/>
      <c r="G73" s="93"/>
      <c r="H73" s="57">
        <f>IF(AND(D67=F67,E67=G67,D68=F68,E68=G68,D69=F69,E69=G69,D70=F70,E70=G70),H72,H72*2)</f>
        <v>0.0006495052934681418</v>
      </c>
    </row>
    <row r="74" spans="1:8" s="58" customFormat="1" ht="25.5">
      <c r="A74" s="37"/>
      <c r="B74" s="55"/>
      <c r="C74" s="55"/>
      <c r="D74" s="55"/>
      <c r="E74" s="55"/>
      <c r="F74" s="55"/>
      <c r="G74" s="55"/>
      <c r="H74" s="55"/>
    </row>
    <row r="75" spans="2:8" ht="25.5">
      <c r="B75" s="94" t="s">
        <v>37</v>
      </c>
      <c r="C75" s="94"/>
      <c r="D75" s="94"/>
      <c r="E75" s="94"/>
      <c r="F75" s="94"/>
      <c r="G75" s="94"/>
      <c r="H75" s="94"/>
    </row>
    <row r="76" spans="1:8" s="58" customFormat="1" ht="26.25" thickBot="1">
      <c r="A76" s="37"/>
      <c r="B76" s="55"/>
      <c r="C76" s="55"/>
      <c r="D76" s="55"/>
      <c r="E76" s="55"/>
      <c r="F76" s="55"/>
      <c r="G76" s="55"/>
      <c r="H76" s="55"/>
    </row>
    <row r="77" spans="2:8" ht="25.5">
      <c r="B77" s="95" t="s">
        <v>4</v>
      </c>
      <c r="C77" s="95" t="s">
        <v>12</v>
      </c>
      <c r="D77" s="97" t="s">
        <v>13</v>
      </c>
      <c r="E77" s="98"/>
      <c r="F77" s="98" t="s">
        <v>14</v>
      </c>
      <c r="G77" s="99"/>
      <c r="H77" s="39" t="s">
        <v>9</v>
      </c>
    </row>
    <row r="78" spans="2:8" ht="26.25" thickBot="1">
      <c r="B78" s="96"/>
      <c r="C78" s="96"/>
      <c r="D78" s="40" t="s">
        <v>11</v>
      </c>
      <c r="E78" s="41" t="s">
        <v>0</v>
      </c>
      <c r="F78" s="41" t="s">
        <v>11</v>
      </c>
      <c r="G78" s="42" t="s">
        <v>0</v>
      </c>
      <c r="H78" s="43" t="s">
        <v>1</v>
      </c>
    </row>
    <row r="79" spans="2:8" ht="25.5">
      <c r="B79" s="38" t="s">
        <v>5</v>
      </c>
      <c r="C79" s="44">
        <v>3</v>
      </c>
      <c r="D79" s="45">
        <v>1</v>
      </c>
      <c r="E79" s="45">
        <v>2</v>
      </c>
      <c r="F79" s="45"/>
      <c r="G79" s="33">
        <f>C79-D79-E79-F79</f>
        <v>0</v>
      </c>
      <c r="H79" s="46">
        <f>COMBIN(E79+G79,E79)</f>
        <v>1</v>
      </c>
    </row>
    <row r="80" spans="2:8" ht="25.5">
      <c r="B80" s="47" t="s">
        <v>6</v>
      </c>
      <c r="C80" s="48">
        <v>5</v>
      </c>
      <c r="D80" s="49">
        <v>1</v>
      </c>
      <c r="E80" s="49"/>
      <c r="F80" s="49"/>
      <c r="G80" s="34">
        <f>C80-D80-E80-F80</f>
        <v>4</v>
      </c>
      <c r="H80" s="50">
        <f>COMBIN(E80+G80,E80)</f>
        <v>1</v>
      </c>
    </row>
    <row r="81" spans="2:8" ht="25.5">
      <c r="B81" s="47" t="s">
        <v>7</v>
      </c>
      <c r="C81" s="48">
        <v>6</v>
      </c>
      <c r="D81" s="49"/>
      <c r="E81" s="49"/>
      <c r="F81" s="49"/>
      <c r="G81" s="34">
        <f>C81-D81-E81-F81</f>
        <v>6</v>
      </c>
      <c r="H81" s="50">
        <f>COMBIN(E81+G81,E81)</f>
        <v>1</v>
      </c>
    </row>
    <row r="82" spans="2:8" ht="26.25" thickBot="1">
      <c r="B82" s="40" t="s">
        <v>8</v>
      </c>
      <c r="C82" s="51">
        <f>20-C79-C80-C81</f>
        <v>6</v>
      </c>
      <c r="D82" s="52"/>
      <c r="E82" s="35">
        <f>10-D79-E79-D80-E80-D81-E81-D82</f>
        <v>6</v>
      </c>
      <c r="F82" s="52"/>
      <c r="G82" s="36">
        <f>10-F79-G79-F80-G80-F81-G81-F82</f>
        <v>0</v>
      </c>
      <c r="H82" s="53">
        <f>COMBIN(E82+G82,E82)</f>
        <v>1</v>
      </c>
    </row>
    <row r="83" spans="2:8" ht="26.25" thickBot="1">
      <c r="B83" s="82" t="s">
        <v>10</v>
      </c>
      <c r="C83" s="83"/>
      <c r="D83" s="84"/>
      <c r="E83" s="84"/>
      <c r="F83" s="84"/>
      <c r="G83" s="85"/>
      <c r="H83" s="54">
        <f>H79*H80*H81*H82</f>
        <v>1</v>
      </c>
    </row>
    <row r="84" spans="2:8" ht="25.5">
      <c r="B84" s="86" t="s">
        <v>2</v>
      </c>
      <c r="C84" s="87"/>
      <c r="D84" s="88"/>
      <c r="E84" s="88"/>
      <c r="F84" s="88"/>
      <c r="G84" s="89"/>
      <c r="H84" s="56">
        <f>H79*H80*H81*H82/COMBIN(20,10)</f>
        <v>5.412544112234515E-06</v>
      </c>
    </row>
    <row r="85" spans="2:8" ht="26.25" thickBot="1">
      <c r="B85" s="90" t="s">
        <v>3</v>
      </c>
      <c r="C85" s="91"/>
      <c r="D85" s="92"/>
      <c r="E85" s="92"/>
      <c r="F85" s="92"/>
      <c r="G85" s="93"/>
      <c r="H85" s="57">
        <f>IF(AND(D79=F79,E79=G79,D80=F80,E80=G80,D81=F81,E81=G81,D82=F82,E82=G82),H84,H84*2)</f>
        <v>1.082508822446903E-05</v>
      </c>
    </row>
    <row r="86" spans="2:8" ht="26.25" thickBot="1">
      <c r="B86" s="55"/>
      <c r="C86" s="55"/>
      <c r="D86" s="55"/>
      <c r="E86" s="55"/>
      <c r="F86" s="55"/>
      <c r="G86" s="55"/>
      <c r="H86" s="55"/>
    </row>
    <row r="87" spans="2:8" ht="25.5">
      <c r="B87" s="95" t="s">
        <v>4</v>
      </c>
      <c r="C87" s="95" t="s">
        <v>12</v>
      </c>
      <c r="D87" s="97" t="s">
        <v>13</v>
      </c>
      <c r="E87" s="98"/>
      <c r="F87" s="98" t="s">
        <v>14</v>
      </c>
      <c r="G87" s="99"/>
      <c r="H87" s="39" t="s">
        <v>9</v>
      </c>
    </row>
    <row r="88" spans="2:8" ht="26.25" thickBot="1">
      <c r="B88" s="96"/>
      <c r="C88" s="96"/>
      <c r="D88" s="40" t="s">
        <v>11</v>
      </c>
      <c r="E88" s="41" t="s">
        <v>0</v>
      </c>
      <c r="F88" s="41" t="s">
        <v>11</v>
      </c>
      <c r="G88" s="42" t="s">
        <v>0</v>
      </c>
      <c r="H88" s="43" t="s">
        <v>1</v>
      </c>
    </row>
    <row r="89" spans="2:8" ht="25.5">
      <c r="B89" s="38" t="s">
        <v>5</v>
      </c>
      <c r="C89" s="44">
        <v>3</v>
      </c>
      <c r="D89" s="45">
        <v>1</v>
      </c>
      <c r="E89" s="45">
        <v>2</v>
      </c>
      <c r="F89" s="45"/>
      <c r="G89" s="33">
        <f>C89-D89-E89-F89</f>
        <v>0</v>
      </c>
      <c r="H89" s="46">
        <f>COMBIN(E89+G89,E89)</f>
        <v>1</v>
      </c>
    </row>
    <row r="90" spans="2:8" ht="25.5">
      <c r="B90" s="47" t="s">
        <v>6</v>
      </c>
      <c r="C90" s="48">
        <v>5</v>
      </c>
      <c r="D90" s="49">
        <v>2</v>
      </c>
      <c r="E90" s="49"/>
      <c r="F90" s="49"/>
      <c r="G90" s="34">
        <f>C90-D90-E90-F90</f>
        <v>3</v>
      </c>
      <c r="H90" s="50">
        <f>COMBIN(E90+G90,E90)</f>
        <v>1</v>
      </c>
    </row>
    <row r="91" spans="2:8" ht="25.5">
      <c r="B91" s="47" t="s">
        <v>7</v>
      </c>
      <c r="C91" s="48">
        <v>6</v>
      </c>
      <c r="D91" s="49"/>
      <c r="E91" s="49"/>
      <c r="F91" s="49"/>
      <c r="G91" s="34">
        <f>C91-D91-E91-F91</f>
        <v>6</v>
      </c>
      <c r="H91" s="50">
        <f>COMBIN(E91+G91,E91)</f>
        <v>1</v>
      </c>
    </row>
    <row r="92" spans="2:8" ht="26.25" thickBot="1">
      <c r="B92" s="40" t="s">
        <v>8</v>
      </c>
      <c r="C92" s="51">
        <f>20-C89-C90-C91</f>
        <v>6</v>
      </c>
      <c r="D92" s="52"/>
      <c r="E92" s="35">
        <f>10-D89-E89-D90-E90-D91-E91-D92</f>
        <v>5</v>
      </c>
      <c r="F92" s="52"/>
      <c r="G92" s="36">
        <f>10-F89-G89-F90-G90-F91-G91-F92</f>
        <v>1</v>
      </c>
      <c r="H92" s="53">
        <f>COMBIN(E92+G92,E92)</f>
        <v>6</v>
      </c>
    </row>
    <row r="93" spans="2:8" ht="26.25" thickBot="1">
      <c r="B93" s="82" t="s">
        <v>10</v>
      </c>
      <c r="C93" s="83"/>
      <c r="D93" s="84"/>
      <c r="E93" s="84"/>
      <c r="F93" s="84"/>
      <c r="G93" s="85"/>
      <c r="H93" s="54">
        <f>H89*H90*H91*H92</f>
        <v>6</v>
      </c>
    </row>
    <row r="94" spans="2:8" ht="25.5">
      <c r="B94" s="86" t="s">
        <v>2</v>
      </c>
      <c r="C94" s="87"/>
      <c r="D94" s="88"/>
      <c r="E94" s="88"/>
      <c r="F94" s="88"/>
      <c r="G94" s="89"/>
      <c r="H94" s="56">
        <f>H89*H90*H91*H92/COMBIN(20,10)</f>
        <v>3.247526467340709E-05</v>
      </c>
    </row>
    <row r="95" spans="2:8" ht="26.25" thickBot="1">
      <c r="B95" s="90" t="s">
        <v>3</v>
      </c>
      <c r="C95" s="91"/>
      <c r="D95" s="92"/>
      <c r="E95" s="92"/>
      <c r="F95" s="92"/>
      <c r="G95" s="93"/>
      <c r="H95" s="57">
        <f>IF(AND(D89=F89,E89=G89,D90=F90,E90=G90,D91=F91,E91=G91,D92=F92,E92=G92),H94,H94*2)</f>
        <v>6.495052934681418E-05</v>
      </c>
    </row>
    <row r="96" spans="1:8" s="58" customFormat="1" ht="25.5">
      <c r="A96" s="37"/>
      <c r="B96" s="55"/>
      <c r="C96" s="55"/>
      <c r="D96" s="55"/>
      <c r="E96" s="55"/>
      <c r="F96" s="55"/>
      <c r="G96" s="55"/>
      <c r="H96" s="55"/>
    </row>
    <row r="97" spans="2:8" ht="25.5">
      <c r="B97" s="94" t="s">
        <v>38</v>
      </c>
      <c r="C97" s="94"/>
      <c r="D97" s="94"/>
      <c r="E97" s="94"/>
      <c r="F97" s="94"/>
      <c r="G97" s="94"/>
      <c r="H97" s="94"/>
    </row>
    <row r="98" spans="1:8" s="58" customFormat="1" ht="25.5">
      <c r="A98" s="37"/>
      <c r="B98" s="55"/>
      <c r="C98" s="55"/>
      <c r="D98" s="55"/>
      <c r="F98" s="55"/>
      <c r="G98" s="55"/>
      <c r="H98" s="55"/>
    </row>
  </sheetData>
  <sheetProtection sheet="1" objects="1" scenarios="1" selectLockedCells="1"/>
  <mergeCells count="65">
    <mergeCell ref="B13:G13"/>
    <mergeCell ref="B14:G14"/>
    <mergeCell ref="B15:G15"/>
    <mergeCell ref="B2:H2"/>
    <mergeCell ref="B5:H5"/>
    <mergeCell ref="B4:H4"/>
    <mergeCell ref="B7:B8"/>
    <mergeCell ref="C7:C8"/>
    <mergeCell ref="D7:E7"/>
    <mergeCell ref="F7:G7"/>
    <mergeCell ref="B17:H17"/>
    <mergeCell ref="B19:H19"/>
    <mergeCell ref="B21:B22"/>
    <mergeCell ref="C21:C22"/>
    <mergeCell ref="D21:E21"/>
    <mergeCell ref="F21:G21"/>
    <mergeCell ref="B27:G27"/>
    <mergeCell ref="B28:G28"/>
    <mergeCell ref="B29:G29"/>
    <mergeCell ref="B31:B32"/>
    <mergeCell ref="C31:C32"/>
    <mergeCell ref="D31:E31"/>
    <mergeCell ref="F31:G31"/>
    <mergeCell ref="B37:G37"/>
    <mergeCell ref="B38:G38"/>
    <mergeCell ref="B39:G39"/>
    <mergeCell ref="B47:G47"/>
    <mergeCell ref="B48:G48"/>
    <mergeCell ref="B49:G49"/>
    <mergeCell ref="B51:H51"/>
    <mergeCell ref="B41:B42"/>
    <mergeCell ref="C41:C42"/>
    <mergeCell ref="D41:E41"/>
    <mergeCell ref="F41:G41"/>
    <mergeCell ref="B53:H53"/>
    <mergeCell ref="B55:B56"/>
    <mergeCell ref="C55:C56"/>
    <mergeCell ref="D55:E55"/>
    <mergeCell ref="F55:G55"/>
    <mergeCell ref="B61:G61"/>
    <mergeCell ref="B62:G62"/>
    <mergeCell ref="B63:G63"/>
    <mergeCell ref="B65:B66"/>
    <mergeCell ref="C65:C66"/>
    <mergeCell ref="D65:E65"/>
    <mergeCell ref="F65:G65"/>
    <mergeCell ref="B71:G71"/>
    <mergeCell ref="B72:G72"/>
    <mergeCell ref="B73:G73"/>
    <mergeCell ref="B75:H75"/>
    <mergeCell ref="B77:B78"/>
    <mergeCell ref="C77:C78"/>
    <mergeCell ref="D77:E77"/>
    <mergeCell ref="F77:G77"/>
    <mergeCell ref="B83:G83"/>
    <mergeCell ref="B84:G84"/>
    <mergeCell ref="B85:G85"/>
    <mergeCell ref="B87:B88"/>
    <mergeCell ref="C87:C88"/>
    <mergeCell ref="D87:E87"/>
    <mergeCell ref="F87:G87"/>
    <mergeCell ref="B93:G93"/>
    <mergeCell ref="B94:G94"/>
    <mergeCell ref="B95:G95"/>
    <mergeCell ref="B97:H97"/>
  </mergeCells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ТК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Григорьев</dc:creator>
  <cp:keywords/>
  <dc:description/>
  <cp:lastModifiedBy>Андрей</cp:lastModifiedBy>
  <cp:lastPrinted>2010-09-16T12:42:26Z</cp:lastPrinted>
  <dcterms:created xsi:type="dcterms:W3CDTF">2010-09-09T04:45:42Z</dcterms:created>
  <dcterms:modified xsi:type="dcterms:W3CDTF">2010-09-18T08:12:16Z</dcterms:modified>
  <cp:category/>
  <cp:version/>
  <cp:contentType/>
  <cp:contentStatus/>
</cp:coreProperties>
</file>